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<sst xmlns="http://schemas.openxmlformats.org/spreadsheetml/2006/main" count="58" uniqueCount="58">
  <si>
    <t>名称</t>
  </si>
  <si>
    <t>2021年净利润预估</t>
  </si>
  <si>
    <t>近3年平均PE</t>
  </si>
  <si>
    <t>最高PE</t>
  </si>
  <si>
    <t>最低PE</t>
  </si>
  <si>
    <t>合理市值/亿</t>
  </si>
  <si>
    <t>高估市值/亿</t>
  </si>
  <si>
    <t>低估市值/亿</t>
  </si>
  <si>
    <t>最新市值/亿</t>
  </si>
  <si>
    <t>总股本/亿</t>
  </si>
  <si>
    <t>最新市价/元</t>
  </si>
  <si>
    <t>合理水平/元</t>
  </si>
  <si>
    <t>高估水平/元</t>
  </si>
  <si>
    <t>低估水平/元</t>
  </si>
  <si>
    <t>近3年平均可视为合理。</t>
  </si>
  <si>
    <t>贵州茅台</t>
  </si>
  <si>
    <t>五 粮 液</t>
  </si>
  <si>
    <t>洋河股份</t>
  </si>
  <si>
    <t>美的集团</t>
  </si>
  <si>
    <t>格力电器</t>
  </si>
  <si>
    <t>上海机场</t>
  </si>
  <si>
    <t>上海机场特殊处理，暂时以2019年利润代替</t>
  </si>
  <si>
    <t>中国中免</t>
  </si>
  <si>
    <t>海天味业</t>
  </si>
  <si>
    <t>恒瑞医药</t>
  </si>
  <si>
    <t>迈瑞医疗</t>
  </si>
  <si>
    <t>东方财富</t>
  </si>
  <si>
    <t>东方财富业绩与A股成交量相关，并且属于周期股，利润可能较大差距</t>
  </si>
  <si>
    <t>爱尔眼科</t>
  </si>
  <si>
    <t>通策医疗</t>
  </si>
  <si>
    <t>泰格医药</t>
  </si>
  <si>
    <t>凯 莱 英</t>
  </si>
  <si>
    <t>健帆生物</t>
  </si>
  <si>
    <t>欧普康视</t>
  </si>
  <si>
    <t>艾德生物</t>
  </si>
  <si>
    <t>华熙生物</t>
  </si>
  <si>
    <t>上市不足三年，取上市以来的时间区间计算</t>
  </si>
  <si>
    <t>昭衍新药</t>
  </si>
  <si>
    <t>欧派家居</t>
  </si>
  <si>
    <t>顾家家居</t>
  </si>
  <si>
    <t>索 菲 亚</t>
  </si>
  <si>
    <t>安琪酵母</t>
  </si>
  <si>
    <t>桃李面包</t>
  </si>
  <si>
    <t>恒顺醋业</t>
  </si>
  <si>
    <t>洽洽食品</t>
  </si>
  <si>
    <t>中炬高新</t>
  </si>
  <si>
    <t>绝味食品</t>
  </si>
  <si>
    <t>煌 上 煌</t>
  </si>
  <si>
    <t>晨光文具</t>
  </si>
  <si>
    <t>中顺洁柔</t>
  </si>
  <si>
    <t>盐津铺子</t>
  </si>
  <si>
    <t>备注：</t>
  </si>
  <si>
    <t>1.比估值更重要的是公司质地，估值占次要地位，并且，我们自己以为的低估，并不真的低估，典型例子如2.53倍市盈率的华夏幸福，与近百倍市盈率的爱尔眼科，华夏幸福便宜吗，敢买吗。</t>
  </si>
  <si>
    <t>2.这里一个重要假设是：将近3年市场给出的平均估值作为合理市值，将定价权交给市场先生，不同于现金流折现估值。</t>
  </si>
  <si>
    <t>3.估值是一个区间，不是一个精确值，根据遛狗理论，股价总是围绕价值上下波动。</t>
  </si>
  <si>
    <t>4.利润为预估值，需要根据年报、季报、重大合同、政策影响等动态调整，比如中国中免政策变化，利润大幅提升，煌上煌业绩超预期，我将2021年预估净利润相应提高，另外业绩增速加速增长或下降等因素变化，市盈率估值中枢需要动态调整</t>
  </si>
  <si>
    <t>5.过去3年的估值代表过去，视野始终面向未来，不能刻舟求剑，每个公司都需要持续跟踪</t>
  </si>
  <si>
    <t>6.遵守能力圈，选择你认可的公司，每个人对估值的容忍度不同，接受你可以接受的估值，内容仅供有需要的朋友参考，并非标准答案，求同存异。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</si>
</sst>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19" fillId="26" borderId="2" applyNumberFormat="0" applyAlignment="0" applyProtection="0">
      <alignment vertical="center"/>
    </xf>
    <xf numFmtId="0" fontId="8" fillId="17" borderId="3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0" fontId="1" fillId="3" borderId="0" xfId="0" applyFont="1" applyFill="1" applyBorder="1" applyAlignment="1" applyProtection="1">
      <alignment horizontal="justify" vertical="center" indent="3"/>
      <protection locked="0"/>
    </xf>
    <xf numFmtId="176" fontId="0" fillId="3" borderId="0" xfId="0" applyNumberFormat="1" applyFill="1" applyAlignment="1">
      <alignment vertical="center"/>
    </xf>
    <xf numFmtId="0" fontId="2" fillId="3" borderId="0" xfId="0" applyFont="1" applyFill="1" applyAlignment="1">
      <alignment vertical="center"/>
    </xf>
    <xf numFmtId="177" fontId="1" fillId="3" borderId="0" xfId="0" applyNumberFormat="1" applyFont="1" applyFill="1" applyAlignment="1">
      <alignment vertical="center"/>
    </xf>
    <xf numFmtId="177" fontId="0" fillId="3" borderId="0" xfId="0" applyNumberFormat="1" applyFont="1" applyFill="1">
      <alignment vertical="center"/>
    </xf>
    <xf numFmtId="0" fontId="1" fillId="3" borderId="0" xfId="0" applyFont="1" applyFill="1" applyBorder="1" applyAlignment="1" applyProtection="1">
      <alignment vertical="center"/>
      <protection locked="0"/>
    </xf>
    <xf numFmtId="176" fontId="0" fillId="3" borderId="0" xfId="0" applyNumberFormat="1" applyFill="1">
      <alignment vertical="center"/>
    </xf>
    <xf numFmtId="176" fontId="0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77" fontId="1" fillId="3" borderId="0" xfId="0" applyNumberFormat="1" applyFont="1" applyFill="1" applyBorder="1" applyAlignment="1">
      <alignment vertical="center"/>
    </xf>
    <xf numFmtId="177" fontId="0" fillId="3" borderId="0" xfId="0" applyNumberFormat="1" applyFont="1" applyFill="1" applyBorder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76" fontId="0" fillId="3" borderId="1" xfId="0" applyNumberForma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177" fontId="0" fillId="3" borderId="1" xfId="0" applyNumberFormat="1" applyFont="1" applyFill="1" applyBorder="1">
      <alignment vertical="center"/>
    </xf>
    <xf numFmtId="176" fontId="0" fillId="3" borderId="0" xfId="0" applyNumberForma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justify" vertical="center" indent="3"/>
      <protection locked="0"/>
    </xf>
    <xf numFmtId="177" fontId="0" fillId="2" borderId="0" xfId="0" applyNumberFormat="1" applyFill="1" applyAlignment="1">
      <alignment vertical="center"/>
    </xf>
    <xf numFmtId="177" fontId="1" fillId="3" borderId="0" xfId="0" applyNumberFormat="1" applyFont="1" applyFill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177" fontId="0" fillId="3" borderId="0" xfId="0" applyNumberFormat="1" applyFill="1">
      <alignment vertical="center"/>
    </xf>
    <xf numFmtId="177" fontId="1" fillId="3" borderId="0" xfId="0" applyNumberFormat="1" applyFont="1" applyFill="1" applyBorder="1">
      <alignment vertical="center"/>
    </xf>
    <xf numFmtId="0" fontId="0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77" fontId="1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77" fontId="0" fillId="3" borderId="1" xfId="0" applyNumberFormat="1" applyFill="1" applyBorder="1">
      <alignment vertical="center"/>
    </xf>
    <xf numFmtId="0" fontId="0" fillId="3" borderId="0" xfId="0" applyFill="1" applyBorder="1" applyAlignment="1">
      <alignment vertical="center"/>
    </xf>
    <xf numFmtId="177" fontId="0" fillId="3" borderId="0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42"/>
  <sheetViews>
    <sheetView tabSelected="1" topLeftCell="A2" workbookViewId="0">
      <selection activeCell="O2" sqref="O2"/>
    </sheetView>
  </sheetViews>
  <sheetFormatPr defaultColWidth="9" defaultRowHeight="13.5"/>
  <cols>
    <col min="2" max="2" width="11.875" customWidth="1"/>
    <col min="3" max="3" width="11.25" customWidth="1"/>
    <col min="4" max="5" width="8.125" customWidth="1"/>
    <col min="6" max="6" width="11.25" customWidth="1"/>
    <col min="7" max="7" width="11.25" style="1" customWidth="1"/>
    <col min="8" max="9" width="11.375" style="1" customWidth="1"/>
    <col min="10" max="10" width="9.375" customWidth="1"/>
    <col min="11" max="11" width="8" customWidth="1"/>
    <col min="12" max="13" width="8" style="1" customWidth="1"/>
    <col min="14" max="14" width="7.75" style="1" customWidth="1"/>
  </cols>
  <sheetData>
    <row r="2" spans="1:1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2" t="s">
        <v>5</v>
      </c>
      <c r="G2" s="5" t="s">
        <v>6</v>
      </c>
      <c r="H2" s="5" t="s">
        <v>7</v>
      </c>
      <c r="I2" s="5" t="s">
        <v>8</v>
      </c>
      <c r="J2" s="4" t="s">
        <v>9</v>
      </c>
      <c r="K2" s="4" t="s">
        <v>10</v>
      </c>
      <c r="L2" s="25" t="s">
        <v>11</v>
      </c>
      <c r="M2" s="5" t="s">
        <v>12</v>
      </c>
      <c r="N2" s="25" t="s">
        <v>13</v>
      </c>
      <c r="O2" t="s">
        <v>14</v>
      </c>
    </row>
    <row r="3" spans="1:14">
      <c r="A3" s="6" t="s">
        <v>15</v>
      </c>
      <c r="B3" s="7">
        <v>540</v>
      </c>
      <c r="C3" s="8">
        <v>33.66</v>
      </c>
      <c r="D3" s="8">
        <v>72.54</v>
      </c>
      <c r="E3" s="8">
        <v>22</v>
      </c>
      <c r="F3" s="9">
        <f>B3*C3</f>
        <v>18176.4</v>
      </c>
      <c r="G3" s="10">
        <f>B3*D3</f>
        <v>39171.6</v>
      </c>
      <c r="H3" s="10">
        <f>B3*E3</f>
        <v>11880</v>
      </c>
      <c r="I3" s="26">
        <f>J3*K3</f>
        <v>25283.28</v>
      </c>
      <c r="J3" s="27">
        <v>12.56</v>
      </c>
      <c r="K3" s="28">
        <v>2013</v>
      </c>
      <c r="L3" s="26">
        <f>F3/J3</f>
        <v>1447.16560509554</v>
      </c>
      <c r="M3" s="29">
        <f>G3/J3</f>
        <v>3118.75796178344</v>
      </c>
      <c r="N3" s="29">
        <f>H3/J3</f>
        <v>945.859872611465</v>
      </c>
    </row>
    <row r="4" spans="1:14">
      <c r="A4" s="6" t="s">
        <v>16</v>
      </c>
      <c r="B4" s="7">
        <v>238.8</v>
      </c>
      <c r="C4" s="8">
        <v>30.43</v>
      </c>
      <c r="D4" s="8">
        <v>69.68</v>
      </c>
      <c r="E4" s="8">
        <v>15.57</v>
      </c>
      <c r="F4" s="9">
        <f>B4*C4</f>
        <v>7266.684</v>
      </c>
      <c r="G4" s="10">
        <f t="shared" ref="G4:G35" si="0">B4*D4</f>
        <v>16639.584</v>
      </c>
      <c r="H4" s="10">
        <f>B4*E4</f>
        <v>3718.116</v>
      </c>
      <c r="I4" s="26">
        <f t="shared" ref="I4:I35" si="1">J4*K4</f>
        <v>10324.179</v>
      </c>
      <c r="J4" s="27">
        <v>38.82</v>
      </c>
      <c r="K4" s="28">
        <v>265.95</v>
      </c>
      <c r="L4" s="26">
        <f t="shared" ref="L4:L35" si="2">F4/J4</f>
        <v>187.189180834621</v>
      </c>
      <c r="M4" s="29">
        <f>G4/J4</f>
        <v>428.634312210201</v>
      </c>
      <c r="N4" s="29">
        <f>H4/J4</f>
        <v>95.7783616692427</v>
      </c>
    </row>
    <row r="5" spans="1:14">
      <c r="A5" s="6" t="s">
        <v>17</v>
      </c>
      <c r="B5" s="7">
        <v>85.73</v>
      </c>
      <c r="C5" s="8">
        <v>21.79</v>
      </c>
      <c r="D5" s="8">
        <v>54.14</v>
      </c>
      <c r="E5" s="8">
        <v>14.83</v>
      </c>
      <c r="F5" s="9">
        <f t="shared" ref="F5:F35" si="3">B5*C5</f>
        <v>1868.0567</v>
      </c>
      <c r="G5" s="10">
        <f t="shared" si="0"/>
        <v>4641.4222</v>
      </c>
      <c r="H5" s="10">
        <f t="shared" ref="H5:H35" si="4">B5*E5</f>
        <v>1271.3759</v>
      </c>
      <c r="I5" s="26">
        <f t="shared" si="1"/>
        <v>2459.2733</v>
      </c>
      <c r="J5" s="27">
        <v>15.07</v>
      </c>
      <c r="K5" s="28">
        <v>163.19</v>
      </c>
      <c r="L5" s="26">
        <f t="shared" si="2"/>
        <v>123.958639681486</v>
      </c>
      <c r="M5" s="29">
        <f t="shared" ref="M4:M35" si="5">G5/J5</f>
        <v>307.990856005309</v>
      </c>
      <c r="N5" s="29">
        <f t="shared" ref="N5:N35" si="6">H5/J5</f>
        <v>84.3646914399469</v>
      </c>
    </row>
    <row r="6" spans="1:14">
      <c r="A6" s="11" t="s">
        <v>18</v>
      </c>
      <c r="B6" s="7">
        <v>304.44</v>
      </c>
      <c r="C6" s="8">
        <v>17.06</v>
      </c>
      <c r="D6" s="8">
        <v>29.47</v>
      </c>
      <c r="E6" s="8">
        <v>11.95</v>
      </c>
      <c r="F6" s="9">
        <f t="shared" si="3"/>
        <v>5193.7464</v>
      </c>
      <c r="G6" s="10">
        <f t="shared" si="0"/>
        <v>8971.8468</v>
      </c>
      <c r="H6" s="10">
        <f t="shared" si="4"/>
        <v>3638.058</v>
      </c>
      <c r="I6" s="26">
        <f t="shared" si="1"/>
        <v>5774.3241</v>
      </c>
      <c r="J6" s="27">
        <v>70.41</v>
      </c>
      <c r="K6" s="28">
        <v>82.01</v>
      </c>
      <c r="L6" s="26">
        <f t="shared" si="2"/>
        <v>73.7643289305496</v>
      </c>
      <c r="M6" s="29">
        <f t="shared" si="5"/>
        <v>127.422905837239</v>
      </c>
      <c r="N6" s="29">
        <f t="shared" si="6"/>
        <v>51.6696207925011</v>
      </c>
    </row>
    <row r="7" spans="1:14">
      <c r="A7" s="11" t="s">
        <v>19</v>
      </c>
      <c r="B7" s="7">
        <v>250</v>
      </c>
      <c r="C7" s="8">
        <v>12.89</v>
      </c>
      <c r="D7" s="8">
        <v>26.29</v>
      </c>
      <c r="E7" s="8">
        <v>7.65</v>
      </c>
      <c r="F7" s="9">
        <f t="shared" si="3"/>
        <v>3222.5</v>
      </c>
      <c r="G7" s="10">
        <f t="shared" si="0"/>
        <v>6572.5</v>
      </c>
      <c r="H7" s="10">
        <f t="shared" si="4"/>
        <v>1912.5</v>
      </c>
      <c r="I7" s="26">
        <f t="shared" si="1"/>
        <v>3707.0592</v>
      </c>
      <c r="J7" s="27">
        <v>60.16</v>
      </c>
      <c r="K7" s="28">
        <v>61.62</v>
      </c>
      <c r="L7" s="26">
        <f t="shared" si="2"/>
        <v>53.5654920212766</v>
      </c>
      <c r="M7" s="29">
        <f t="shared" si="5"/>
        <v>109.250332446809</v>
      </c>
      <c r="N7" s="29">
        <f t="shared" si="6"/>
        <v>31.7902260638298</v>
      </c>
    </row>
    <row r="8" spans="1:15">
      <c r="A8" s="11" t="s">
        <v>20</v>
      </c>
      <c r="B8" s="12">
        <v>50</v>
      </c>
      <c r="C8" s="8">
        <v>25.7</v>
      </c>
      <c r="D8" s="8">
        <v>33.96</v>
      </c>
      <c r="E8" s="8">
        <v>22.07</v>
      </c>
      <c r="F8" s="9">
        <f t="shared" si="3"/>
        <v>1285</v>
      </c>
      <c r="G8" s="10">
        <f t="shared" si="0"/>
        <v>1698</v>
      </c>
      <c r="H8" s="10">
        <f t="shared" si="4"/>
        <v>1103.5</v>
      </c>
      <c r="I8" s="26">
        <f t="shared" si="1"/>
        <v>1128.6439</v>
      </c>
      <c r="J8" s="27">
        <v>19.27</v>
      </c>
      <c r="K8" s="28">
        <v>58.57</v>
      </c>
      <c r="L8" s="26">
        <f t="shared" si="2"/>
        <v>66.6839647119875</v>
      </c>
      <c r="M8" s="29">
        <f t="shared" si="5"/>
        <v>88.1162428645563</v>
      </c>
      <c r="N8" s="29">
        <f t="shared" si="6"/>
        <v>57.2651790347691</v>
      </c>
      <c r="O8" t="s">
        <v>21</v>
      </c>
    </row>
    <row r="9" spans="1:14">
      <c r="A9" s="11" t="s">
        <v>22</v>
      </c>
      <c r="B9" s="7">
        <v>122.34</v>
      </c>
      <c r="C9" s="8">
        <v>40.67</v>
      </c>
      <c r="D9" s="8">
        <v>128.85</v>
      </c>
      <c r="E9" s="8">
        <v>28.62</v>
      </c>
      <c r="F9" s="9">
        <f t="shared" si="3"/>
        <v>4975.5678</v>
      </c>
      <c r="G9" s="10">
        <f t="shared" si="0"/>
        <v>15763.509</v>
      </c>
      <c r="H9" s="10">
        <f t="shared" si="4"/>
        <v>3501.3708</v>
      </c>
      <c r="I9" s="26">
        <f t="shared" si="1"/>
        <v>6118.1536</v>
      </c>
      <c r="J9" s="27">
        <v>19.52</v>
      </c>
      <c r="K9" s="28">
        <v>313.43</v>
      </c>
      <c r="L9" s="26">
        <f t="shared" si="2"/>
        <v>254.895891393443</v>
      </c>
      <c r="M9" s="29">
        <f t="shared" si="5"/>
        <v>807.55681352459</v>
      </c>
      <c r="N9" s="29">
        <f t="shared" si="6"/>
        <v>179.373504098361</v>
      </c>
    </row>
    <row r="10" spans="1:14">
      <c r="A10" s="6" t="s">
        <v>23</v>
      </c>
      <c r="B10" s="13">
        <v>78.92</v>
      </c>
      <c r="C10" s="14">
        <v>57.43</v>
      </c>
      <c r="D10" s="14">
        <v>110.89</v>
      </c>
      <c r="E10" s="14">
        <v>40</v>
      </c>
      <c r="F10" s="15">
        <f t="shared" si="3"/>
        <v>4532.3756</v>
      </c>
      <c r="G10" s="16">
        <f t="shared" si="0"/>
        <v>8751.4388</v>
      </c>
      <c r="H10" s="16">
        <f t="shared" si="4"/>
        <v>3156.8</v>
      </c>
      <c r="I10" s="30">
        <f t="shared" si="1"/>
        <v>4874.58</v>
      </c>
      <c r="J10" s="31">
        <v>32.4</v>
      </c>
      <c r="K10" s="32">
        <v>150.45</v>
      </c>
      <c r="L10" s="30">
        <f t="shared" si="2"/>
        <v>139.888135802469</v>
      </c>
      <c r="M10" s="16">
        <f t="shared" si="5"/>
        <v>270.106135802469</v>
      </c>
      <c r="N10" s="16">
        <f t="shared" si="6"/>
        <v>97.4320987654321</v>
      </c>
    </row>
    <row r="11" spans="1:14">
      <c r="A11" s="6" t="s">
        <v>24</v>
      </c>
      <c r="B11" s="7">
        <v>77.5</v>
      </c>
      <c r="C11" s="8">
        <v>77.93</v>
      </c>
      <c r="D11" s="8">
        <v>100.5</v>
      </c>
      <c r="E11" s="8">
        <v>48.53</v>
      </c>
      <c r="F11" s="9">
        <f t="shared" si="3"/>
        <v>6039.575</v>
      </c>
      <c r="G11" s="10">
        <f t="shared" si="0"/>
        <v>7788.75</v>
      </c>
      <c r="H11" s="10">
        <f t="shared" si="4"/>
        <v>3761.075</v>
      </c>
      <c r="I11" s="26">
        <f t="shared" si="1"/>
        <v>4863.8504</v>
      </c>
      <c r="J11" s="27">
        <v>53.32</v>
      </c>
      <c r="K11" s="28">
        <v>91.22</v>
      </c>
      <c r="L11" s="26">
        <f t="shared" si="2"/>
        <v>113.270348837209</v>
      </c>
      <c r="M11" s="29">
        <f t="shared" si="5"/>
        <v>146.075581395349</v>
      </c>
      <c r="N11" s="29">
        <f t="shared" si="6"/>
        <v>70.5377906976744</v>
      </c>
    </row>
    <row r="12" spans="1:14">
      <c r="A12" s="17" t="s">
        <v>25</v>
      </c>
      <c r="B12" s="7">
        <v>75.78</v>
      </c>
      <c r="C12" s="8">
        <v>52.88</v>
      </c>
      <c r="D12" s="8">
        <v>96.95</v>
      </c>
      <c r="E12" s="8">
        <v>35</v>
      </c>
      <c r="F12" s="9">
        <f t="shared" si="3"/>
        <v>4007.2464</v>
      </c>
      <c r="G12" s="10">
        <f t="shared" si="0"/>
        <v>7346.871</v>
      </c>
      <c r="H12" s="10">
        <f t="shared" si="4"/>
        <v>2652.3</v>
      </c>
      <c r="I12" s="26">
        <f t="shared" si="1"/>
        <v>4693.8816</v>
      </c>
      <c r="J12" s="27">
        <v>12.16</v>
      </c>
      <c r="K12" s="28">
        <v>386.01</v>
      </c>
      <c r="L12" s="26">
        <f t="shared" si="2"/>
        <v>329.543289473684</v>
      </c>
      <c r="M12" s="29">
        <f t="shared" si="5"/>
        <v>604.183470394737</v>
      </c>
      <c r="N12" s="29">
        <f t="shared" si="6"/>
        <v>218.116776315789</v>
      </c>
    </row>
    <row r="13" spans="1:15">
      <c r="A13" s="18" t="s">
        <v>26</v>
      </c>
      <c r="B13" s="19">
        <v>61.1</v>
      </c>
      <c r="C13" s="20">
        <v>72.85</v>
      </c>
      <c r="D13" s="20">
        <v>74.35</v>
      </c>
      <c r="E13" s="20">
        <v>30</v>
      </c>
      <c r="F13" s="21">
        <f t="shared" si="3"/>
        <v>4451.135</v>
      </c>
      <c r="G13" s="22">
        <f t="shared" si="0"/>
        <v>4542.785</v>
      </c>
      <c r="H13" s="22">
        <f t="shared" si="4"/>
        <v>1833</v>
      </c>
      <c r="I13" s="33">
        <f t="shared" si="1"/>
        <v>2420.253</v>
      </c>
      <c r="J13" s="34">
        <v>86.13</v>
      </c>
      <c r="K13" s="35">
        <v>28.1</v>
      </c>
      <c r="L13" s="33">
        <f t="shared" si="2"/>
        <v>51.6792639034018</v>
      </c>
      <c r="M13" s="36">
        <f t="shared" si="5"/>
        <v>52.7433530709393</v>
      </c>
      <c r="N13" s="36">
        <f t="shared" si="6"/>
        <v>21.2817833507489</v>
      </c>
      <c r="O13" t="s">
        <v>27</v>
      </c>
    </row>
    <row r="14" spans="1:14">
      <c r="A14" s="6" t="s">
        <v>28</v>
      </c>
      <c r="B14" s="7">
        <v>24.11</v>
      </c>
      <c r="C14" s="8">
        <v>92.11</v>
      </c>
      <c r="D14" s="8">
        <v>221.46</v>
      </c>
      <c r="E14" s="8">
        <v>58.83</v>
      </c>
      <c r="F14" s="9">
        <f t="shared" si="3"/>
        <v>2220.7721</v>
      </c>
      <c r="G14" s="10">
        <f t="shared" si="0"/>
        <v>5339.4006</v>
      </c>
      <c r="H14" s="10">
        <f t="shared" si="4"/>
        <v>1418.3913</v>
      </c>
      <c r="I14" s="26">
        <f t="shared" si="1"/>
        <v>2557.701</v>
      </c>
      <c r="J14" s="27">
        <v>41.22</v>
      </c>
      <c r="K14" s="28">
        <v>62.05</v>
      </c>
      <c r="L14" s="26">
        <f t="shared" si="2"/>
        <v>53.8760819990296</v>
      </c>
      <c r="M14" s="29">
        <f t="shared" si="5"/>
        <v>129.53422125182</v>
      </c>
      <c r="N14" s="29">
        <f t="shared" si="6"/>
        <v>34.410269286754</v>
      </c>
    </row>
    <row r="15" spans="1:14">
      <c r="A15" s="6" t="s">
        <v>29</v>
      </c>
      <c r="B15" s="7">
        <v>6.69</v>
      </c>
      <c r="C15" s="8">
        <v>73.63</v>
      </c>
      <c r="D15" s="8">
        <v>263.3</v>
      </c>
      <c r="E15" s="8">
        <v>48.9</v>
      </c>
      <c r="F15" s="9">
        <f t="shared" si="3"/>
        <v>492.5847</v>
      </c>
      <c r="G15" s="10">
        <f t="shared" si="0"/>
        <v>1761.477</v>
      </c>
      <c r="H15" s="10">
        <f t="shared" si="4"/>
        <v>327.141</v>
      </c>
      <c r="I15" s="26">
        <f t="shared" si="1"/>
        <v>801.5</v>
      </c>
      <c r="J15" s="27">
        <v>3.206</v>
      </c>
      <c r="K15" s="28">
        <v>250</v>
      </c>
      <c r="L15" s="26">
        <f t="shared" si="2"/>
        <v>153.644635059264</v>
      </c>
      <c r="M15" s="29">
        <f t="shared" si="5"/>
        <v>549.431378665003</v>
      </c>
      <c r="N15" s="29">
        <f t="shared" si="6"/>
        <v>102.040237055521</v>
      </c>
    </row>
    <row r="16" spans="1:14">
      <c r="A16" s="6" t="s">
        <v>30</v>
      </c>
      <c r="B16" s="7">
        <v>22.7</v>
      </c>
      <c r="C16" s="8">
        <v>70.58</v>
      </c>
      <c r="D16" s="8">
        <v>96.94</v>
      </c>
      <c r="E16" s="8">
        <v>46</v>
      </c>
      <c r="F16" s="9">
        <f t="shared" si="3"/>
        <v>1602.166</v>
      </c>
      <c r="G16" s="10">
        <f t="shared" si="0"/>
        <v>2200.538</v>
      </c>
      <c r="H16" s="10">
        <f t="shared" si="4"/>
        <v>1044.2</v>
      </c>
      <c r="I16" s="26">
        <f t="shared" si="1"/>
        <v>1236.41975</v>
      </c>
      <c r="J16" s="27">
        <v>8.725</v>
      </c>
      <c r="K16" s="32">
        <v>141.71</v>
      </c>
      <c r="L16" s="26">
        <f t="shared" si="2"/>
        <v>183.629340974212</v>
      </c>
      <c r="M16" s="29">
        <f t="shared" si="5"/>
        <v>252.210659025788</v>
      </c>
      <c r="N16" s="29">
        <f t="shared" si="6"/>
        <v>119.679083094556</v>
      </c>
    </row>
    <row r="17" spans="1:14">
      <c r="A17" s="17" t="s">
        <v>31</v>
      </c>
      <c r="B17" s="7">
        <v>10.74</v>
      </c>
      <c r="C17" s="8">
        <v>55.23</v>
      </c>
      <c r="D17" s="8">
        <v>109.13</v>
      </c>
      <c r="E17" s="8">
        <v>35.9</v>
      </c>
      <c r="F17" s="9">
        <f t="shared" si="3"/>
        <v>593.1702</v>
      </c>
      <c r="G17" s="10">
        <f t="shared" si="0"/>
        <v>1172.0562</v>
      </c>
      <c r="H17" s="10">
        <f t="shared" si="4"/>
        <v>385.566</v>
      </c>
      <c r="I17" s="26">
        <f t="shared" si="1"/>
        <v>702.8592</v>
      </c>
      <c r="J17" s="27">
        <v>2.427</v>
      </c>
      <c r="K17" s="28">
        <v>289.6</v>
      </c>
      <c r="L17" s="26">
        <f t="shared" si="2"/>
        <v>244.404697156984</v>
      </c>
      <c r="M17" s="29">
        <f t="shared" si="5"/>
        <v>482.923856613103</v>
      </c>
      <c r="N17" s="29">
        <f t="shared" si="6"/>
        <v>158.865265760198</v>
      </c>
    </row>
    <row r="18" spans="1:14">
      <c r="A18" s="6" t="s">
        <v>32</v>
      </c>
      <c r="B18" s="7">
        <v>11.98</v>
      </c>
      <c r="C18" s="8">
        <v>61.25</v>
      </c>
      <c r="D18" s="8">
        <v>88.85</v>
      </c>
      <c r="E18" s="8">
        <v>41.2</v>
      </c>
      <c r="F18" s="9">
        <f t="shared" si="3"/>
        <v>733.775</v>
      </c>
      <c r="G18" s="10">
        <f t="shared" si="0"/>
        <v>1064.423</v>
      </c>
      <c r="H18" s="10">
        <f t="shared" si="4"/>
        <v>493.576</v>
      </c>
      <c r="I18" s="26">
        <f t="shared" si="1"/>
        <v>595.16968</v>
      </c>
      <c r="J18" s="27">
        <v>7.991</v>
      </c>
      <c r="K18" s="28">
        <v>74.48</v>
      </c>
      <c r="L18" s="26">
        <f t="shared" si="2"/>
        <v>91.8251783256163</v>
      </c>
      <c r="M18" s="29">
        <f t="shared" si="5"/>
        <v>133.202728069078</v>
      </c>
      <c r="N18" s="29">
        <f t="shared" si="6"/>
        <v>61.7664872982105</v>
      </c>
    </row>
    <row r="19" spans="1:14">
      <c r="A19" s="6" t="s">
        <v>33</v>
      </c>
      <c r="B19" s="7">
        <v>6.02</v>
      </c>
      <c r="C19" s="8">
        <v>69.11</v>
      </c>
      <c r="D19" s="8">
        <v>183.77</v>
      </c>
      <c r="E19" s="8">
        <v>41.62</v>
      </c>
      <c r="F19" s="9">
        <f t="shared" si="3"/>
        <v>416.0422</v>
      </c>
      <c r="G19" s="10">
        <f t="shared" si="0"/>
        <v>1106.2954</v>
      </c>
      <c r="H19" s="10">
        <f t="shared" si="4"/>
        <v>250.5524</v>
      </c>
      <c r="I19" s="26">
        <f t="shared" si="1"/>
        <v>524.2275</v>
      </c>
      <c r="J19" s="27">
        <v>6.078</v>
      </c>
      <c r="K19" s="28">
        <v>86.25</v>
      </c>
      <c r="L19" s="26">
        <f t="shared" si="2"/>
        <v>68.4505100361961</v>
      </c>
      <c r="M19" s="29">
        <f t="shared" si="5"/>
        <v>182.016354063837</v>
      </c>
      <c r="N19" s="29">
        <f t="shared" si="6"/>
        <v>41.2228364593616</v>
      </c>
    </row>
    <row r="20" spans="1:14">
      <c r="A20" s="17" t="s">
        <v>34</v>
      </c>
      <c r="B20" s="23">
        <v>2.43</v>
      </c>
      <c r="C20" s="14">
        <v>76.07</v>
      </c>
      <c r="D20" s="14">
        <v>119.16</v>
      </c>
      <c r="E20" s="14">
        <v>44</v>
      </c>
      <c r="F20" s="15">
        <f t="shared" si="3"/>
        <v>184.8501</v>
      </c>
      <c r="G20" s="16">
        <f t="shared" si="0"/>
        <v>289.5588</v>
      </c>
      <c r="H20" s="16">
        <f t="shared" si="4"/>
        <v>106.92</v>
      </c>
      <c r="I20" s="30">
        <f t="shared" si="1"/>
        <v>159.0306</v>
      </c>
      <c r="J20" s="37">
        <v>2.218</v>
      </c>
      <c r="K20" s="32">
        <v>71.7</v>
      </c>
      <c r="L20" s="30">
        <f t="shared" si="2"/>
        <v>83.3408926961226</v>
      </c>
      <c r="M20" s="38">
        <f t="shared" si="5"/>
        <v>130.54950405771</v>
      </c>
      <c r="N20" s="38">
        <f t="shared" si="6"/>
        <v>48.2055906221822</v>
      </c>
    </row>
    <row r="21" spans="1:15">
      <c r="A21" s="17" t="s">
        <v>35</v>
      </c>
      <c r="B21" s="7">
        <v>8.93</v>
      </c>
      <c r="C21" s="8">
        <v>104.11</v>
      </c>
      <c r="D21" s="8">
        <v>170.23</v>
      </c>
      <c r="E21" s="8">
        <v>70.3</v>
      </c>
      <c r="F21" s="9">
        <f t="shared" si="3"/>
        <v>929.7023</v>
      </c>
      <c r="G21" s="10">
        <f t="shared" si="0"/>
        <v>1520.1539</v>
      </c>
      <c r="H21" s="10">
        <f t="shared" si="4"/>
        <v>627.779</v>
      </c>
      <c r="I21" s="26">
        <f t="shared" si="1"/>
        <v>733.392</v>
      </c>
      <c r="J21" s="27">
        <v>4.8</v>
      </c>
      <c r="K21" s="28">
        <v>152.79</v>
      </c>
      <c r="L21" s="26">
        <f t="shared" si="2"/>
        <v>193.687979166667</v>
      </c>
      <c r="M21" s="29">
        <f t="shared" si="5"/>
        <v>316.698729166667</v>
      </c>
      <c r="N21" s="29">
        <f t="shared" si="6"/>
        <v>130.787291666667</v>
      </c>
      <c r="O21" t="s">
        <v>36</v>
      </c>
    </row>
    <row r="22" spans="1:14">
      <c r="A22" s="17" t="s">
        <v>37</v>
      </c>
      <c r="B22" s="7">
        <v>4.37</v>
      </c>
      <c r="C22" s="8">
        <v>77.66</v>
      </c>
      <c r="D22" s="8">
        <v>145.62</v>
      </c>
      <c r="E22" s="8">
        <v>52.03</v>
      </c>
      <c r="F22" s="9">
        <f t="shared" si="3"/>
        <v>339.3742</v>
      </c>
      <c r="G22" s="10">
        <f t="shared" si="0"/>
        <v>636.3594</v>
      </c>
      <c r="H22" s="10">
        <f t="shared" si="4"/>
        <v>227.3711</v>
      </c>
      <c r="I22" s="26">
        <f t="shared" si="1"/>
        <v>397.64272</v>
      </c>
      <c r="J22" s="27">
        <v>2.708</v>
      </c>
      <c r="K22" s="28">
        <v>146.84</v>
      </c>
      <c r="L22" s="26">
        <f t="shared" si="2"/>
        <v>125.32282127031</v>
      </c>
      <c r="M22" s="29">
        <f t="shared" si="5"/>
        <v>234.992392909897</v>
      </c>
      <c r="N22" s="29">
        <f t="shared" si="6"/>
        <v>83.9627400295421</v>
      </c>
    </row>
    <row r="23" spans="1:14">
      <c r="A23" s="6" t="s">
        <v>38</v>
      </c>
      <c r="B23" s="7">
        <v>25.38</v>
      </c>
      <c r="C23" s="8">
        <v>29.35</v>
      </c>
      <c r="D23" s="8">
        <v>48.35</v>
      </c>
      <c r="E23" s="8">
        <v>21.5</v>
      </c>
      <c r="F23" s="9">
        <f t="shared" si="3"/>
        <v>744.903</v>
      </c>
      <c r="G23" s="10">
        <f t="shared" si="0"/>
        <v>1227.123</v>
      </c>
      <c r="H23" s="10">
        <f t="shared" si="4"/>
        <v>545.67</v>
      </c>
      <c r="I23" s="26">
        <f t="shared" si="1"/>
        <v>951.15195</v>
      </c>
      <c r="J23" s="27">
        <v>6.015</v>
      </c>
      <c r="K23" s="28">
        <v>158.13</v>
      </c>
      <c r="L23" s="26">
        <f t="shared" si="2"/>
        <v>123.840897755611</v>
      </c>
      <c r="M23" s="29">
        <f t="shared" si="5"/>
        <v>204.010473815461</v>
      </c>
      <c r="N23" s="29">
        <f t="shared" si="6"/>
        <v>90.7182044887781</v>
      </c>
    </row>
    <row r="24" spans="1:14">
      <c r="A24" s="24" t="s">
        <v>39</v>
      </c>
      <c r="B24" s="19">
        <v>15.6</v>
      </c>
      <c r="C24" s="20">
        <v>23.38</v>
      </c>
      <c r="D24" s="20">
        <v>44.36</v>
      </c>
      <c r="E24" s="20">
        <v>16.8</v>
      </c>
      <c r="F24" s="21">
        <f t="shared" si="3"/>
        <v>364.728</v>
      </c>
      <c r="G24" s="22">
        <f t="shared" si="0"/>
        <v>692.016</v>
      </c>
      <c r="H24" s="22">
        <f t="shared" si="4"/>
        <v>262.08</v>
      </c>
      <c r="I24" s="33">
        <f t="shared" si="1"/>
        <v>516.90525</v>
      </c>
      <c r="J24" s="34">
        <v>6.323</v>
      </c>
      <c r="K24" s="35">
        <v>81.75</v>
      </c>
      <c r="L24" s="33">
        <f t="shared" si="2"/>
        <v>57.6827455321841</v>
      </c>
      <c r="M24" s="36">
        <f t="shared" si="5"/>
        <v>109.444251146608</v>
      </c>
      <c r="N24" s="36">
        <f t="shared" si="6"/>
        <v>41.4486794243239</v>
      </c>
    </row>
    <row r="25" spans="1:14">
      <c r="A25" s="6" t="s">
        <v>40</v>
      </c>
      <c r="B25" s="7">
        <v>13.63</v>
      </c>
      <c r="C25" s="8">
        <v>20.26</v>
      </c>
      <c r="D25" s="8">
        <v>29.57</v>
      </c>
      <c r="E25" s="8">
        <v>13.62</v>
      </c>
      <c r="F25" s="9">
        <f t="shared" si="3"/>
        <v>276.1438</v>
      </c>
      <c r="G25" s="10">
        <f t="shared" si="0"/>
        <v>403.0391</v>
      </c>
      <c r="H25" s="10">
        <f t="shared" si="4"/>
        <v>185.6406</v>
      </c>
      <c r="I25" s="26">
        <f t="shared" si="1"/>
        <v>304.46788</v>
      </c>
      <c r="J25" s="27">
        <v>9.124</v>
      </c>
      <c r="K25" s="28">
        <v>33.37</v>
      </c>
      <c r="L25" s="26">
        <f t="shared" si="2"/>
        <v>30.2656510302499</v>
      </c>
      <c r="M25" s="29">
        <f t="shared" si="5"/>
        <v>44.1735094256905</v>
      </c>
      <c r="N25" s="29">
        <f t="shared" si="6"/>
        <v>20.3464050854888</v>
      </c>
    </row>
    <row r="26" spans="1:14">
      <c r="A26" s="17" t="s">
        <v>41</v>
      </c>
      <c r="B26" s="7">
        <v>15.78</v>
      </c>
      <c r="C26" s="8">
        <v>30.31</v>
      </c>
      <c r="D26" s="8">
        <v>43.12</v>
      </c>
      <c r="E26" s="8">
        <v>19.57</v>
      </c>
      <c r="F26" s="9">
        <f t="shared" si="3"/>
        <v>478.2918</v>
      </c>
      <c r="G26" s="10">
        <f t="shared" si="0"/>
        <v>680.4336</v>
      </c>
      <c r="H26" s="10">
        <f t="shared" si="4"/>
        <v>308.8146</v>
      </c>
      <c r="I26" s="26">
        <f t="shared" si="1"/>
        <v>421.44474</v>
      </c>
      <c r="J26" s="27">
        <v>8.241</v>
      </c>
      <c r="K26" s="28">
        <v>51.14</v>
      </c>
      <c r="L26" s="26">
        <f t="shared" si="2"/>
        <v>58.0380779031671</v>
      </c>
      <c r="M26" s="29">
        <f t="shared" si="5"/>
        <v>82.5668729523116</v>
      </c>
      <c r="N26" s="29">
        <f t="shared" si="6"/>
        <v>37.4729523116127</v>
      </c>
    </row>
    <row r="27" spans="1:14">
      <c r="A27" s="17" t="s">
        <v>42</v>
      </c>
      <c r="B27" s="7">
        <v>10.62</v>
      </c>
      <c r="C27" s="8">
        <v>43.36</v>
      </c>
      <c r="D27" s="8">
        <v>52.17</v>
      </c>
      <c r="E27" s="8">
        <v>33.13</v>
      </c>
      <c r="F27" s="9">
        <f t="shared" si="3"/>
        <v>460.4832</v>
      </c>
      <c r="G27" s="10">
        <f t="shared" si="0"/>
        <v>554.0454</v>
      </c>
      <c r="H27" s="10">
        <f t="shared" si="4"/>
        <v>351.8406</v>
      </c>
      <c r="I27" s="26">
        <f t="shared" si="1"/>
        <v>327.1762</v>
      </c>
      <c r="J27" s="27">
        <v>6.802</v>
      </c>
      <c r="K27" s="28">
        <v>48.1</v>
      </c>
      <c r="L27" s="26">
        <f t="shared" si="2"/>
        <v>67.6982064098794</v>
      </c>
      <c r="M27" s="29">
        <f t="shared" si="5"/>
        <v>81.4533078506322</v>
      </c>
      <c r="N27" s="29">
        <f t="shared" si="6"/>
        <v>51.7260511614231</v>
      </c>
    </row>
    <row r="28" spans="1:14">
      <c r="A28" s="17" t="s">
        <v>43</v>
      </c>
      <c r="B28" s="7">
        <v>3.64</v>
      </c>
      <c r="C28" s="8">
        <v>35.59</v>
      </c>
      <c r="D28" s="8">
        <v>85.22</v>
      </c>
      <c r="E28" s="8">
        <v>21.83</v>
      </c>
      <c r="F28" s="9">
        <f t="shared" si="3"/>
        <v>129.5476</v>
      </c>
      <c r="G28" s="10">
        <f t="shared" si="0"/>
        <v>310.2008</v>
      </c>
      <c r="H28" s="10">
        <f t="shared" si="4"/>
        <v>79.4612</v>
      </c>
      <c r="I28" s="26">
        <f t="shared" si="1"/>
        <v>191.3724</v>
      </c>
      <c r="J28" s="27">
        <v>10.03</v>
      </c>
      <c r="K28" s="28">
        <v>19.08</v>
      </c>
      <c r="L28" s="26">
        <f t="shared" si="2"/>
        <v>12.9160119641077</v>
      </c>
      <c r="M28" s="29">
        <f t="shared" si="5"/>
        <v>30.927298105683</v>
      </c>
      <c r="N28" s="29">
        <f t="shared" si="6"/>
        <v>7.92235294117647</v>
      </c>
    </row>
    <row r="29" spans="1:14">
      <c r="A29" s="6" t="s">
        <v>44</v>
      </c>
      <c r="B29" s="7">
        <v>9.48</v>
      </c>
      <c r="C29" s="8">
        <v>29.22</v>
      </c>
      <c r="D29" s="8">
        <v>45.67</v>
      </c>
      <c r="E29" s="8">
        <v>22.63</v>
      </c>
      <c r="F29" s="9">
        <f t="shared" si="3"/>
        <v>277.0056</v>
      </c>
      <c r="G29" s="10">
        <f t="shared" si="0"/>
        <v>432.9516</v>
      </c>
      <c r="H29" s="10">
        <f t="shared" si="4"/>
        <v>214.5324</v>
      </c>
      <c r="I29" s="26">
        <f t="shared" si="1"/>
        <v>259.6854</v>
      </c>
      <c r="J29" s="27">
        <v>5.07</v>
      </c>
      <c r="K29" s="28">
        <v>51.22</v>
      </c>
      <c r="L29" s="26">
        <f t="shared" si="2"/>
        <v>54.6362130177515</v>
      </c>
      <c r="M29" s="29">
        <f t="shared" si="5"/>
        <v>85.3947928994083</v>
      </c>
      <c r="N29" s="29">
        <f t="shared" si="6"/>
        <v>42.3140828402367</v>
      </c>
    </row>
    <row r="30" spans="1:14">
      <c r="A30" s="6" t="s">
        <v>45</v>
      </c>
      <c r="B30" s="7">
        <v>11.57</v>
      </c>
      <c r="C30" s="8">
        <v>48.29</v>
      </c>
      <c r="D30" s="8">
        <v>81.79</v>
      </c>
      <c r="E30" s="8">
        <v>33.7</v>
      </c>
      <c r="F30" s="9">
        <f t="shared" si="3"/>
        <v>558.7153</v>
      </c>
      <c r="G30" s="10">
        <f t="shared" si="0"/>
        <v>946.3103</v>
      </c>
      <c r="H30" s="10">
        <f t="shared" si="4"/>
        <v>389.909</v>
      </c>
      <c r="I30" s="26">
        <f t="shared" si="1"/>
        <v>387.9442</v>
      </c>
      <c r="J30" s="27">
        <v>7.966</v>
      </c>
      <c r="K30" s="28">
        <v>48.7</v>
      </c>
      <c r="L30" s="26">
        <f t="shared" si="2"/>
        <v>70.1374968616621</v>
      </c>
      <c r="M30" s="29">
        <f t="shared" si="5"/>
        <v>118.793660557369</v>
      </c>
      <c r="N30" s="29">
        <f t="shared" si="6"/>
        <v>48.9466482550841</v>
      </c>
    </row>
    <row r="31" spans="1:14">
      <c r="A31" s="6" t="s">
        <v>46</v>
      </c>
      <c r="B31" s="7">
        <v>10.4</v>
      </c>
      <c r="C31" s="8">
        <v>33.08</v>
      </c>
      <c r="D31" s="8">
        <v>82.07</v>
      </c>
      <c r="E31" s="8">
        <v>22.2</v>
      </c>
      <c r="F31" s="9">
        <f t="shared" si="3"/>
        <v>344.032</v>
      </c>
      <c r="G31" s="10">
        <f t="shared" si="0"/>
        <v>853.528</v>
      </c>
      <c r="H31" s="10">
        <f t="shared" si="4"/>
        <v>230.88</v>
      </c>
      <c r="I31" s="26">
        <f t="shared" si="1"/>
        <v>474.708</v>
      </c>
      <c r="J31" s="27">
        <v>6.086</v>
      </c>
      <c r="K31" s="28">
        <v>78</v>
      </c>
      <c r="L31" s="26">
        <f t="shared" si="2"/>
        <v>56.5284258954979</v>
      </c>
      <c r="M31" s="29">
        <f t="shared" si="5"/>
        <v>140.244495563589</v>
      </c>
      <c r="N31" s="29">
        <f t="shared" si="6"/>
        <v>37.9362471245481</v>
      </c>
    </row>
    <row r="32" spans="1:14">
      <c r="A32" s="6" t="s">
        <v>47</v>
      </c>
      <c r="B32" s="7">
        <v>3.39</v>
      </c>
      <c r="C32" s="8">
        <v>40.46</v>
      </c>
      <c r="D32" s="8">
        <v>70.52</v>
      </c>
      <c r="E32" s="8">
        <v>27.24</v>
      </c>
      <c r="F32" s="9">
        <f t="shared" si="3"/>
        <v>137.1594</v>
      </c>
      <c r="G32" s="10">
        <f t="shared" si="0"/>
        <v>239.0628</v>
      </c>
      <c r="H32" s="10">
        <f t="shared" si="4"/>
        <v>92.3436</v>
      </c>
      <c r="I32" s="26">
        <f t="shared" si="1"/>
        <v>100.81648</v>
      </c>
      <c r="J32" s="27">
        <v>5.128</v>
      </c>
      <c r="K32" s="28">
        <v>19.66</v>
      </c>
      <c r="L32" s="26">
        <f t="shared" si="2"/>
        <v>26.7471528861154</v>
      </c>
      <c r="M32" s="29">
        <f t="shared" si="5"/>
        <v>46.6191107644306</v>
      </c>
      <c r="N32" s="29">
        <f t="shared" si="6"/>
        <v>18.0077223088924</v>
      </c>
    </row>
    <row r="33" spans="1:14">
      <c r="A33" s="11" t="s">
        <v>48</v>
      </c>
      <c r="B33" s="7">
        <v>16.38</v>
      </c>
      <c r="C33" s="8">
        <v>44.06</v>
      </c>
      <c r="D33" s="8">
        <v>74.17</v>
      </c>
      <c r="E33" s="8">
        <v>31.75</v>
      </c>
      <c r="F33" s="9">
        <f t="shared" si="3"/>
        <v>721.7028</v>
      </c>
      <c r="G33" s="10">
        <f t="shared" si="0"/>
        <v>1214.9046</v>
      </c>
      <c r="H33" s="10">
        <f t="shared" si="4"/>
        <v>520.065</v>
      </c>
      <c r="I33" s="26">
        <f t="shared" si="1"/>
        <v>761.30266</v>
      </c>
      <c r="J33" s="27">
        <v>9.274</v>
      </c>
      <c r="K33" s="28">
        <v>82.09</v>
      </c>
      <c r="L33" s="26">
        <f t="shared" si="2"/>
        <v>77.8200129394005</v>
      </c>
      <c r="M33" s="29">
        <f t="shared" si="5"/>
        <v>131.001142980375</v>
      </c>
      <c r="N33" s="29">
        <f t="shared" si="6"/>
        <v>56.077744231184</v>
      </c>
    </row>
    <row r="34" spans="1:14">
      <c r="A34" s="11" t="s">
        <v>49</v>
      </c>
      <c r="B34" s="7">
        <v>10.87</v>
      </c>
      <c r="C34" s="8">
        <v>33.01</v>
      </c>
      <c r="D34" s="8">
        <v>39.3</v>
      </c>
      <c r="E34" s="8">
        <v>22.37</v>
      </c>
      <c r="F34" s="9">
        <f t="shared" si="3"/>
        <v>358.8187</v>
      </c>
      <c r="G34" s="10">
        <f t="shared" si="0"/>
        <v>427.191</v>
      </c>
      <c r="H34" s="10">
        <f t="shared" si="4"/>
        <v>243.1619</v>
      </c>
      <c r="I34" s="26">
        <f t="shared" si="1"/>
        <v>334.305</v>
      </c>
      <c r="J34" s="27">
        <v>13.11</v>
      </c>
      <c r="K34" s="28">
        <v>25.5</v>
      </c>
      <c r="L34" s="26">
        <f t="shared" si="2"/>
        <v>27.3698474446987</v>
      </c>
      <c r="M34" s="29">
        <f t="shared" si="5"/>
        <v>32.5851258581236</v>
      </c>
      <c r="N34" s="29">
        <f t="shared" si="6"/>
        <v>18.5478184591915</v>
      </c>
    </row>
    <row r="35" spans="1:14">
      <c r="A35" s="17" t="s">
        <v>50</v>
      </c>
      <c r="B35" s="7">
        <v>3.36</v>
      </c>
      <c r="C35" s="8">
        <v>53.66</v>
      </c>
      <c r="D35" s="8">
        <v>87.28</v>
      </c>
      <c r="E35" s="8">
        <v>37.55</v>
      </c>
      <c r="F35" s="9">
        <f t="shared" si="3"/>
        <v>180.2976</v>
      </c>
      <c r="G35" s="10">
        <f t="shared" si="0"/>
        <v>293.2608</v>
      </c>
      <c r="H35" s="10">
        <f t="shared" si="4"/>
        <v>126.168</v>
      </c>
      <c r="I35" s="26">
        <f t="shared" si="1"/>
        <v>164.80384</v>
      </c>
      <c r="J35" s="27">
        <v>1.294</v>
      </c>
      <c r="K35" s="28">
        <v>127.36</v>
      </c>
      <c r="L35" s="26">
        <f t="shared" si="2"/>
        <v>139.333539412674</v>
      </c>
      <c r="M35" s="29">
        <f t="shared" si="5"/>
        <v>226.631221020093</v>
      </c>
      <c r="N35" s="29">
        <f t="shared" si="6"/>
        <v>97.5023183925811</v>
      </c>
    </row>
    <row r="37" spans="1:2">
      <c r="A37" t="s">
        <v>51</v>
      </c>
      <c r="B37" t="s">
        <v>52</v>
      </c>
    </row>
    <row r="38" spans="2:2">
      <c r="B38" t="s">
        <v>53</v>
      </c>
    </row>
    <row r="39" spans="2:2">
      <c r="B39" t="s">
        <v>54</v>
      </c>
    </row>
    <row r="40" spans="2:2">
      <c r="B40" t="s">
        <v>55</v>
      </c>
    </row>
    <row r="41" spans="2:2">
      <c r="B41" t="s">
        <v>56</v>
      </c>
    </row>
    <row r="42" spans="2:2">
      <c r="B42" t="s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巨人</cp:lastModifiedBy>
  <dcterms:created xsi:type="dcterms:W3CDTF">2021-03-26T13:17:00Z</dcterms:created>
  <dcterms:modified xsi:type="dcterms:W3CDTF">2021-03-27T12:16:59Z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781C43023F47452286831D5A2F8A1CF1</vt:lpwstr>
  </property>
  <property fmtid="{D5CDD505-2E9C-101B-9397-08002B2CF9AE}" pid="3" name="KSOProductBuildVer">
    <vt:lpwstr>2052-11.1.0.10356</vt:lpwstr>
  </property>
</Properties>
</file>